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30" yWindow="585" windowWidth="25440" windowHeight="11955"/>
  </bookViews>
  <sheets>
    <sheet name="Kosztorys" sheetId="2" r:id="rId1"/>
  </sheets>
  <calcPr calcId="145621"/>
</workbook>
</file>

<file path=xl/calcChain.xml><?xml version="1.0" encoding="utf-8"?>
<calcChain xmlns="http://schemas.openxmlformats.org/spreadsheetml/2006/main">
  <c r="R24" i="2" l="1"/>
  <c r="Q24" i="2"/>
  <c r="P24" i="2"/>
  <c r="O24" i="2"/>
  <c r="N24" i="2"/>
  <c r="M24" i="2"/>
  <c r="S24" i="2"/>
  <c r="P31" i="2" l="1"/>
  <c r="O31" i="2"/>
  <c r="M31" i="2"/>
  <c r="Q31" i="2"/>
  <c r="N31" i="2"/>
  <c r="O26" i="2"/>
  <c r="O32" i="2" s="1"/>
  <c r="R31" i="2"/>
  <c r="N26" i="2"/>
  <c r="R26" i="2"/>
  <c r="M26" i="2"/>
  <c r="M32" i="2" s="1"/>
  <c r="Q26" i="2"/>
  <c r="P26" i="2"/>
  <c r="P32" i="2" s="1"/>
  <c r="S26" i="2"/>
  <c r="S31" i="2"/>
  <c r="N32" i="2" l="1"/>
  <c r="R32" i="2"/>
  <c r="Q32" i="2"/>
  <c r="S32" i="2"/>
</calcChain>
</file>

<file path=xl/sharedStrings.xml><?xml version="1.0" encoding="utf-8"?>
<sst xmlns="http://schemas.openxmlformats.org/spreadsheetml/2006/main" count="94" uniqueCount="73">
  <si>
    <t>Nazwa</t>
  </si>
  <si>
    <t>R</t>
  </si>
  <si>
    <t>M</t>
  </si>
  <si>
    <t>T</t>
  </si>
  <si>
    <t>S</t>
  </si>
  <si>
    <t>K</t>
  </si>
  <si>
    <t>Z</t>
  </si>
  <si>
    <t>Poz</t>
  </si>
  <si>
    <t>Symbol</t>
  </si>
  <si>
    <t>Jedn</t>
  </si>
  <si>
    <t>Ilość</t>
  </si>
  <si>
    <t>R j.</t>
  </si>
  <si>
    <t>M j.</t>
  </si>
  <si>
    <t>T j.</t>
  </si>
  <si>
    <t>S j.</t>
  </si>
  <si>
    <t>K j.</t>
  </si>
  <si>
    <t>Z j.</t>
  </si>
  <si>
    <t>Cena j.</t>
  </si>
  <si>
    <t>Wartość (bez zaokr)</t>
  </si>
  <si>
    <t>Wartość</t>
  </si>
  <si>
    <t>Cena j.
(sykal)</t>
  </si>
  <si>
    <t>Wartość
(sykal)</t>
  </si>
  <si>
    <t>DZIAŁ  1</t>
  </si>
  <si>
    <t>KNNR N005-10-01-01-00</t>
  </si>
  <si>
    <t>Montaż słupa oświetleniowego - stalowy 8 m stożkowy z fundamentem</t>
  </si>
  <si>
    <t>szt</t>
  </si>
  <si>
    <t>Montaż słupa oświetleniowego - stalowy 10 m stożkowy z fundamentem</t>
  </si>
  <si>
    <t>Montaż słupa oświetleniowego - stalowy 6 m stożkowy z fundamentem</t>
  </si>
  <si>
    <t>KNNR N005-10-02-01-00</t>
  </si>
  <si>
    <t>Montaż wysięgnika rurowego 1-ram na słupie</t>
  </si>
  <si>
    <t>KNNR N005-10-02-05-00</t>
  </si>
  <si>
    <t>Montaż wysięgnika rurowego 4-ram na słupie</t>
  </si>
  <si>
    <t>KNNR N005-10-04-02-10</t>
  </si>
  <si>
    <t>KNNR N005-10-03-03-00</t>
  </si>
  <si>
    <t>Montaż przewodów wciąganych do latarni wys 10 m</t>
  </si>
  <si>
    <t>kmpl</t>
  </si>
  <si>
    <t>KNNR N005-10-03-02-00</t>
  </si>
  <si>
    <t>Montaż przewodów wciąganych do latarni wys 8 m</t>
  </si>
  <si>
    <t>Montaż przewodów wciąganych do latarni wys 6 m</t>
  </si>
  <si>
    <t>KNNR N005-07-01-03-00</t>
  </si>
  <si>
    <t>Kopanie rowów dla kabli ręcznie w gruncie kat 4</t>
  </si>
  <si>
    <t>m3</t>
  </si>
  <si>
    <t>KNNR N005-07-02-05-00</t>
  </si>
  <si>
    <t>Zasypanie rowów dla kabli koparko-spycharką w gruncie kat 3-4</t>
  </si>
  <si>
    <t>KNNR N005-07-06-01-00</t>
  </si>
  <si>
    <t>Nasypanie piasku na dnie rowu kablowego szer do 0,4 m</t>
  </si>
  <si>
    <t>metr</t>
  </si>
  <si>
    <t>KNNR N005-07-24-02-00</t>
  </si>
  <si>
    <t>Wykop pionowy ręczny dla urządzenia przeciskowego w gruncie suchym kat 3-4</t>
  </si>
  <si>
    <t>KNNR N005-07-13-02-13</t>
  </si>
  <si>
    <t>Układanie kabla YAKY 4x25 w rurach, kanałach zamkniętych</t>
  </si>
  <si>
    <t>KNNR N005-07-07-02-23</t>
  </si>
  <si>
    <t>Układanie kabla YAKY 4x25 w rowach kablowych ręcznie</t>
  </si>
  <si>
    <t>KNNR N005-07-26-10-00</t>
  </si>
  <si>
    <t>Zarobienie na sucho końca kabla Al do 1 KV 4-żyłowego o przekroju 25 mm2</t>
  </si>
  <si>
    <t>KNNR N005-13-04-01-00</t>
  </si>
  <si>
    <t>Badania instalacji uziemniającej pomiar pierwszy</t>
  </si>
  <si>
    <t>Razem:</t>
  </si>
  <si>
    <t>DZIAŁ  3</t>
  </si>
  <si>
    <t>KNNR N009-10-01-07-00</t>
  </si>
  <si>
    <t>Demontaż słupa oświetleniowego do 100 kg</t>
  </si>
  <si>
    <t>KNNR N009-10-02-06-00</t>
  </si>
  <si>
    <t>Demontanż na słupie/ścianie wysięgnika rurowego do 30 kg</t>
  </si>
  <si>
    <t>KNNR N009-10-05-03-00</t>
  </si>
  <si>
    <t>Demontaż oprawy oświetlenia zewnętrznego na słupie lub wysięgniku</t>
  </si>
  <si>
    <t>OGÓŁEM KOSZTORYS:</t>
  </si>
  <si>
    <t>Montaż oprawy LED "A",  "C", "D", "E"</t>
  </si>
  <si>
    <t>Rozbudowa drogi powiatowej nr 2401P Dopiewo - Poznań na odcinku Palędzie (przejazd kolejowy) - Dąbrówka (S11) ODC. OD KM 0+000  DO  KM  0+247</t>
  </si>
  <si>
    <t>170.</t>
  </si>
  <si>
    <t>KNNR N005-07-23-02-00</t>
  </si>
  <si>
    <t>Przewiert (przepych) mechaniczny rurą SRS-G fi 110/6,3</t>
  </si>
  <si>
    <t xml:space="preserve">  KOSZTORYS  OFERTOWY </t>
  </si>
  <si>
    <t xml:space="preserve">OŚWIETLENIE DROGOWE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</si>
</sst>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z_ł_-;\-* #,##0.00\ _z_ł_-;_-* &quot;-&quot;??\ _z_ł_-;_-@_-"/>
    <numFmt numFmtId="164" formatCode="0\."/>
    <numFmt numFmtId="165" formatCode="0.000"/>
  </numFmts>
  <fonts count="18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 tint="0.499984740745262"/>
      <name val="Calibri"/>
      <family val="2"/>
    </font>
    <font>
      <sz val="9"/>
      <color rgb="FF000000" tint="0.499984740745262"/>
      <name val="Calibri"/>
      <family val="2"/>
    </font>
    <font>
      <b/>
      <sz val="10"/>
      <color rgb="FF000000" tint="0.499984740745262"/>
      <name val="Calibri"/>
      <family val="2"/>
    </font>
    <font>
      <sz val="9"/>
      <color rgb="FF000000"/>
      <name val="Calibri"/>
      <family val="2"/>
    </font>
    <font>
      <b/>
      <sz val="10"/>
      <color rgb="FF000000"/>
      <name val="Verdana"/>
      <family val="2"/>
      <charset val="238"/>
    </font>
    <font>
      <sz val="9"/>
      <color rgb="FF000000"/>
      <name val="Verdana"/>
      <family val="2"/>
      <charset val="238"/>
    </font>
    <font>
      <i/>
      <sz val="8"/>
      <color rgb="FF000000"/>
      <name val="Verdana"/>
      <family val="2"/>
      <charset val="238"/>
    </font>
    <font>
      <i/>
      <sz val="8"/>
      <color rgb="FF000000" tint="0.59999389629810485"/>
      <name val="Verdana"/>
      <family val="2"/>
      <charset val="238"/>
    </font>
    <font>
      <i/>
      <sz val="8"/>
      <color rgb="FF000000" tint="0.29999694814905242"/>
      <name val="Verdana"/>
      <family val="2"/>
      <charset val="238"/>
    </font>
    <font>
      <sz val="8"/>
      <color rgb="FF000000"/>
      <name val="Verdana"/>
      <family val="2"/>
      <charset val="238"/>
    </font>
    <font>
      <sz val="9"/>
      <color rgb="FF000000" tint="0.59999389629810485"/>
      <name val="Verdana"/>
      <family val="2"/>
      <charset val="238"/>
    </font>
    <font>
      <sz val="9"/>
      <color rgb="FF000000" tint="0.29999694814905242"/>
      <name val="Verdana"/>
      <family val="2"/>
      <charset val="238"/>
    </font>
    <font>
      <b/>
      <sz val="10"/>
      <color rgb="FF000000" tint="0.59999389629810485"/>
      <name val="Verdana"/>
      <family val="2"/>
      <charset val="238"/>
    </font>
    <font>
      <b/>
      <sz val="10"/>
      <color rgb="FF000000" tint="0.29999694814905242"/>
      <name val="Verdana"/>
      <family val="2"/>
      <charset val="238"/>
    </font>
    <font>
      <b/>
      <sz val="8"/>
      <color rgb="FF000000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3" fillId="0" borderId="0" xfId="0" applyNumberFormat="1" applyFont="1" applyFill="1" applyBorder="1" applyAlignment="1">
      <alignment horizontal="center" vertical="top"/>
    </xf>
    <xf numFmtId="165" fontId="4" fillId="0" borderId="0" xfId="0" applyNumberFormat="1" applyFont="1" applyFill="1" applyBorder="1" applyAlignment="1">
      <alignment vertical="top"/>
    </xf>
    <xf numFmtId="4" fontId="4" fillId="0" borderId="0" xfId="0" applyNumberFormat="1" applyFont="1" applyFill="1" applyBorder="1" applyAlignment="1">
      <alignment vertical="top"/>
    </xf>
    <xf numFmtId="4" fontId="5" fillId="0" borderId="0" xfId="0" applyNumberFormat="1" applyFont="1" applyFill="1" applyBorder="1" applyAlignment="1">
      <alignment vertical="top"/>
    </xf>
    <xf numFmtId="0" fontId="0" fillId="0" borderId="0" xfId="0" applyAlignment="1">
      <alignment wrapText="1"/>
    </xf>
    <xf numFmtId="0" fontId="8" fillId="0" borderId="0" xfId="0" applyFont="1" applyAlignment="1">
      <alignment wrapText="1"/>
    </xf>
    <xf numFmtId="0" fontId="8" fillId="0" borderId="1" xfId="0" applyNumberFormat="1" applyFont="1" applyFill="1" applyBorder="1" applyAlignment="1">
      <alignment vertical="top" wrapText="1"/>
    </xf>
    <xf numFmtId="0" fontId="12" fillId="0" borderId="1" xfId="0" applyNumberFormat="1" applyFont="1" applyFill="1" applyBorder="1" applyAlignment="1">
      <alignment horizontal="center" vertical="top"/>
    </xf>
    <xf numFmtId="2" fontId="8" fillId="0" borderId="1" xfId="0" applyNumberFormat="1" applyFont="1" applyFill="1" applyBorder="1" applyAlignment="1">
      <alignment vertical="top"/>
    </xf>
    <xf numFmtId="2" fontId="13" fillId="0" borderId="1" xfId="0" applyNumberFormat="1" applyFont="1" applyFill="1" applyBorder="1" applyAlignment="1">
      <alignment vertical="top"/>
    </xf>
    <xf numFmtId="4" fontId="8" fillId="0" borderId="1" xfId="0" applyNumberFormat="1" applyFont="1" applyFill="1" applyBorder="1" applyAlignment="1">
      <alignment vertical="top"/>
    </xf>
    <xf numFmtId="4" fontId="14" fillId="0" borderId="1" xfId="0" applyNumberFormat="1" applyFont="1" applyFill="1" applyBorder="1" applyAlignment="1">
      <alignment vertical="top"/>
    </xf>
    <xf numFmtId="2" fontId="8" fillId="0" borderId="1" xfId="1" applyNumberFormat="1" applyFont="1" applyFill="1" applyBorder="1" applyAlignment="1">
      <alignment vertical="top"/>
    </xf>
    <xf numFmtId="165" fontId="8" fillId="0" borderId="1" xfId="0" applyNumberFormat="1" applyFont="1" applyFill="1" applyBorder="1" applyAlignment="1">
      <alignment vertical="top"/>
    </xf>
    <xf numFmtId="2" fontId="15" fillId="0" borderId="1" xfId="0" applyNumberFormat="1" applyFont="1" applyFill="1" applyBorder="1" applyAlignment="1">
      <alignment vertical="top"/>
    </xf>
    <xf numFmtId="4" fontId="16" fillId="0" borderId="1" xfId="0" applyNumberFormat="1" applyFont="1" applyFill="1" applyBorder="1" applyAlignment="1">
      <alignment vertical="top"/>
    </xf>
    <xf numFmtId="0" fontId="0" fillId="0" borderId="0" xfId="0" applyAlignment="1">
      <alignment horizontal="right" vertical="center"/>
    </xf>
    <xf numFmtId="0" fontId="8" fillId="0" borderId="1" xfId="0" applyFont="1" applyBorder="1"/>
    <xf numFmtId="0" fontId="2" fillId="0" borderId="0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9" fillId="0" borderId="2" xfId="0" applyNumberFormat="1" applyFont="1" applyFill="1" applyBorder="1" applyAlignment="1">
      <alignment horizontal="center" vertical="top"/>
    </xf>
    <xf numFmtId="0" fontId="9" fillId="0" borderId="3" xfId="0" applyNumberFormat="1" applyFont="1" applyFill="1" applyBorder="1" applyAlignment="1">
      <alignment horizontal="center" vertical="top"/>
    </xf>
    <xf numFmtId="0" fontId="10" fillId="0" borderId="3" xfId="0" applyNumberFormat="1" applyFont="1" applyFill="1" applyBorder="1" applyAlignment="1">
      <alignment horizontal="center" vertical="top"/>
    </xf>
    <xf numFmtId="0" fontId="11" fillId="0" borderId="3" xfId="0" applyNumberFormat="1" applyFont="1" applyFill="1" applyBorder="1" applyAlignment="1">
      <alignment horizontal="center" vertical="top"/>
    </xf>
    <xf numFmtId="0" fontId="9" fillId="0" borderId="4" xfId="0" applyNumberFormat="1" applyFont="1" applyFill="1" applyBorder="1" applyAlignment="1">
      <alignment horizontal="center" vertical="top"/>
    </xf>
    <xf numFmtId="0" fontId="8" fillId="0" borderId="6" xfId="0" applyFont="1" applyBorder="1"/>
    <xf numFmtId="164" fontId="8" fillId="0" borderId="5" xfId="0" applyNumberFormat="1" applyFont="1" applyFill="1" applyBorder="1" applyAlignment="1">
      <alignment vertical="top"/>
    </xf>
    <xf numFmtId="4" fontId="8" fillId="0" borderId="6" xfId="0" applyNumberFormat="1" applyFont="1" applyFill="1" applyBorder="1" applyAlignment="1">
      <alignment vertical="top"/>
    </xf>
    <xf numFmtId="0" fontId="8" fillId="0" borderId="7" xfId="0" applyFont="1" applyBorder="1"/>
    <xf numFmtId="0" fontId="8" fillId="0" borderId="8" xfId="0" applyFont="1" applyBorder="1"/>
    <xf numFmtId="2" fontId="15" fillId="0" borderId="8" xfId="0" applyNumberFormat="1" applyFont="1" applyFill="1" applyBorder="1" applyAlignment="1">
      <alignment vertical="top"/>
    </xf>
    <xf numFmtId="4" fontId="16" fillId="0" borderId="8" xfId="0" applyNumberFormat="1" applyFont="1" applyFill="1" applyBorder="1" applyAlignment="1">
      <alignment vertical="top"/>
    </xf>
    <xf numFmtId="4" fontId="7" fillId="0" borderId="9" xfId="0" applyNumberFormat="1" applyFont="1" applyFill="1" applyBorder="1" applyAlignment="1">
      <alignment vertical="top"/>
    </xf>
    <xf numFmtId="0" fontId="8" fillId="0" borderId="3" xfId="0" applyFont="1" applyBorder="1"/>
    <xf numFmtId="0" fontId="8" fillId="0" borderId="4" xfId="0" applyFont="1" applyBorder="1"/>
    <xf numFmtId="0" fontId="8" fillId="0" borderId="5" xfId="0" applyFont="1" applyBorder="1"/>
    <xf numFmtId="4" fontId="7" fillId="0" borderId="6" xfId="0" applyNumberFormat="1" applyFont="1" applyFill="1" applyBorder="1" applyAlignment="1">
      <alignment vertical="top"/>
    </xf>
    <xf numFmtId="0" fontId="7" fillId="0" borderId="8" xfId="0" applyNumberFormat="1" applyFont="1" applyFill="1" applyBorder="1" applyAlignment="1">
      <alignment vertical="top"/>
    </xf>
    <xf numFmtId="0" fontId="8" fillId="0" borderId="8" xfId="0" applyFont="1" applyBorder="1"/>
    <xf numFmtId="0" fontId="7" fillId="0" borderId="2" xfId="0" applyNumberFormat="1" applyFont="1" applyFill="1" applyBorder="1" applyAlignment="1">
      <alignment vertical="top"/>
    </xf>
    <xf numFmtId="0" fontId="8" fillId="0" borderId="3" xfId="0" applyFont="1" applyBorder="1"/>
    <xf numFmtId="0" fontId="7" fillId="0" borderId="1" xfId="0" applyNumberFormat="1" applyFont="1" applyFill="1" applyBorder="1" applyAlignment="1">
      <alignment vertical="top"/>
    </xf>
    <xf numFmtId="0" fontId="8" fillId="0" borderId="1" xfId="0" applyFont="1" applyBorder="1"/>
    <xf numFmtId="0" fontId="1" fillId="0" borderId="0" xfId="0" applyNumberFormat="1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vertical="top"/>
    </xf>
    <xf numFmtId="0" fontId="17" fillId="0" borderId="10" xfId="0" applyNumberFormat="1" applyFont="1" applyFill="1" applyBorder="1" applyAlignment="1">
      <alignment horizontal="center" vertical="top" wrapText="1"/>
    </xf>
    <xf numFmtId="0" fontId="2" fillId="0" borderId="0" xfId="0" applyNumberFormat="1" applyFont="1" applyFill="1" applyBorder="1" applyAlignment="1">
      <alignment horizontal="left" vertical="top" wrapText="1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2"/>
  <sheetViews>
    <sheetView tabSelected="1" view="pageBreakPreview" topLeftCell="A19" zoomScaleNormal="100" zoomScaleSheetLayoutView="100" workbookViewId="0">
      <selection activeCell="AA30" sqref="AA30"/>
    </sheetView>
  </sheetViews>
  <sheetFormatPr defaultRowHeight="12" x14ac:dyDescent="0.2"/>
  <cols>
    <col min="1" max="1" width="6"/>
    <col min="2" max="2" width="12.5" customWidth="1"/>
    <col min="3" max="3" width="50"/>
    <col min="4" max="4" width="4.6640625" customWidth="1"/>
    <col min="5" max="5" width="11.5" customWidth="1"/>
    <col min="6" max="11" width="0" hidden="1"/>
    <col min="12" max="12" width="11.5" customWidth="1"/>
    <col min="13" max="19" width="0" hidden="1"/>
    <col min="20" max="20" width="17.33203125" customWidth="1"/>
    <col min="21" max="22" width="0" hidden="1"/>
  </cols>
  <sheetData>
    <row r="1" spans="1:24" ht="15" x14ac:dyDescent="0.2">
      <c r="A1" s="45" t="s">
        <v>71</v>
      </c>
      <c r="B1" s="45"/>
      <c r="C1" s="45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</row>
    <row r="3" spans="1:24" ht="27" customHeight="1" x14ac:dyDescent="0.2">
      <c r="A3" s="1"/>
      <c r="B3" s="48" t="s">
        <v>67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</row>
    <row r="4" spans="1:24" ht="12.75" customHeight="1" x14ac:dyDescent="0.2">
      <c r="A4" s="1"/>
      <c r="B4" s="20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</row>
    <row r="5" spans="1:24" ht="29.25" customHeight="1" thickBot="1" x14ac:dyDescent="0.25">
      <c r="A5" s="1"/>
      <c r="B5" s="47" t="s">
        <v>72</v>
      </c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7"/>
      <c r="V5" s="7"/>
      <c r="W5" s="6"/>
      <c r="X5" s="6"/>
    </row>
    <row r="6" spans="1:24" x14ac:dyDescent="0.2">
      <c r="A6" s="22" t="s">
        <v>7</v>
      </c>
      <c r="B6" s="23" t="s">
        <v>8</v>
      </c>
      <c r="C6" s="23" t="s">
        <v>0</v>
      </c>
      <c r="D6" s="23" t="s">
        <v>9</v>
      </c>
      <c r="E6" s="23" t="s">
        <v>10</v>
      </c>
      <c r="F6" s="24" t="s">
        <v>11</v>
      </c>
      <c r="G6" s="24" t="s">
        <v>12</v>
      </c>
      <c r="H6" s="24" t="s">
        <v>13</v>
      </c>
      <c r="I6" s="24" t="s">
        <v>14</v>
      </c>
      <c r="J6" s="24" t="s">
        <v>15</v>
      </c>
      <c r="K6" s="24" t="s">
        <v>16</v>
      </c>
      <c r="L6" s="23" t="s">
        <v>17</v>
      </c>
      <c r="M6" s="24" t="s">
        <v>1</v>
      </c>
      <c r="N6" s="24" t="s">
        <v>2</v>
      </c>
      <c r="O6" s="24" t="s">
        <v>3</v>
      </c>
      <c r="P6" s="24" t="s">
        <v>4</v>
      </c>
      <c r="Q6" s="24" t="s">
        <v>5</v>
      </c>
      <c r="R6" s="24" t="s">
        <v>6</v>
      </c>
      <c r="S6" s="25" t="s">
        <v>18</v>
      </c>
      <c r="T6" s="26" t="s">
        <v>19</v>
      </c>
      <c r="U6" s="2" t="s">
        <v>20</v>
      </c>
      <c r="V6" s="2" t="s">
        <v>21</v>
      </c>
    </row>
    <row r="7" spans="1:24" ht="12.75" customHeight="1" x14ac:dyDescent="0.2">
      <c r="A7" s="46" t="s">
        <v>22</v>
      </c>
      <c r="B7" s="44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27"/>
    </row>
    <row r="8" spans="1:24" ht="33.75" x14ac:dyDescent="0.2">
      <c r="A8" s="28">
        <v>10</v>
      </c>
      <c r="B8" s="8" t="s">
        <v>23</v>
      </c>
      <c r="C8" s="8" t="s">
        <v>24</v>
      </c>
      <c r="D8" s="9" t="s">
        <v>25</v>
      </c>
      <c r="E8" s="10">
        <v>13</v>
      </c>
      <c r="F8" s="11">
        <v>74.456000000000003</v>
      </c>
      <c r="G8" s="11">
        <v>1965.8431129999999</v>
      </c>
      <c r="H8" s="11">
        <v>0</v>
      </c>
      <c r="I8" s="11">
        <v>15.079700000000001</v>
      </c>
      <c r="J8" s="11">
        <v>59.093564348167199</v>
      </c>
      <c r="K8" s="11">
        <v>16.497848555262401</v>
      </c>
      <c r="L8" s="12"/>
      <c r="M8" s="11"/>
      <c r="N8" s="11"/>
      <c r="O8" s="11"/>
      <c r="P8" s="11"/>
      <c r="Q8" s="11"/>
      <c r="R8" s="11"/>
      <c r="S8" s="13"/>
      <c r="T8" s="29"/>
      <c r="U8" s="3">
        <v>2130.9702259034302</v>
      </c>
      <c r="V8" s="4">
        <v>138513.06</v>
      </c>
    </row>
    <row r="9" spans="1:24" ht="33.75" x14ac:dyDescent="0.2">
      <c r="A9" s="28">
        <v>20</v>
      </c>
      <c r="B9" s="8" t="s">
        <v>23</v>
      </c>
      <c r="C9" s="8" t="s">
        <v>26</v>
      </c>
      <c r="D9" s="9" t="s">
        <v>25</v>
      </c>
      <c r="E9" s="10">
        <v>1</v>
      </c>
      <c r="F9" s="11">
        <v>74.456000000000003</v>
      </c>
      <c r="G9" s="11">
        <v>2057.8061130000001</v>
      </c>
      <c r="H9" s="11">
        <v>0</v>
      </c>
      <c r="I9" s="11">
        <v>15.079700000000001</v>
      </c>
      <c r="J9" s="11">
        <v>59.093564348167199</v>
      </c>
      <c r="K9" s="11">
        <v>16.497848555262401</v>
      </c>
      <c r="L9" s="12"/>
      <c r="M9" s="11"/>
      <c r="N9" s="11"/>
      <c r="O9" s="11"/>
      <c r="P9" s="11"/>
      <c r="Q9" s="11"/>
      <c r="R9" s="11"/>
      <c r="S9" s="13"/>
      <c r="T9" s="29"/>
      <c r="U9" s="3">
        <v>2222.93322590343</v>
      </c>
      <c r="V9" s="4">
        <v>6668.8</v>
      </c>
    </row>
    <row r="10" spans="1:24" ht="33.75" x14ac:dyDescent="0.2">
      <c r="A10" s="28">
        <v>30</v>
      </c>
      <c r="B10" s="8" t="s">
        <v>23</v>
      </c>
      <c r="C10" s="8" t="s">
        <v>27</v>
      </c>
      <c r="D10" s="9" t="s">
        <v>25</v>
      </c>
      <c r="E10" s="10">
        <v>6</v>
      </c>
      <c r="F10" s="11">
        <v>74.456000000000003</v>
      </c>
      <c r="G10" s="11">
        <v>964.01836300000002</v>
      </c>
      <c r="H10" s="11">
        <v>0</v>
      </c>
      <c r="I10" s="11">
        <v>15.079700000000001</v>
      </c>
      <c r="J10" s="11">
        <v>59.093564348167199</v>
      </c>
      <c r="K10" s="11">
        <v>16.497848555262401</v>
      </c>
      <c r="L10" s="12"/>
      <c r="M10" s="11"/>
      <c r="N10" s="11"/>
      <c r="O10" s="11"/>
      <c r="P10" s="11"/>
      <c r="Q10" s="11"/>
      <c r="R10" s="11"/>
      <c r="S10" s="13"/>
      <c r="T10" s="29"/>
      <c r="U10" s="3">
        <v>1129.14547590343</v>
      </c>
      <c r="V10" s="4">
        <v>28228.639999999999</v>
      </c>
    </row>
    <row r="11" spans="1:24" ht="33.75" x14ac:dyDescent="0.2">
      <c r="A11" s="28">
        <v>40</v>
      </c>
      <c r="B11" s="8" t="s">
        <v>28</v>
      </c>
      <c r="C11" s="8" t="s">
        <v>29</v>
      </c>
      <c r="D11" s="9" t="s">
        <v>25</v>
      </c>
      <c r="E11" s="10">
        <v>19</v>
      </c>
      <c r="F11" s="11">
        <v>11.808</v>
      </c>
      <c r="G11" s="11">
        <v>230.42</v>
      </c>
      <c r="H11" s="11">
        <v>0</v>
      </c>
      <c r="I11" s="11">
        <v>41.3643</v>
      </c>
      <c r="J11" s="11">
        <v>35.093719394499097</v>
      </c>
      <c r="K11" s="11">
        <v>9.7975282790549496</v>
      </c>
      <c r="L11" s="12"/>
      <c r="M11" s="11"/>
      <c r="N11" s="11"/>
      <c r="O11" s="11"/>
      <c r="P11" s="11"/>
      <c r="Q11" s="11"/>
      <c r="R11" s="11"/>
      <c r="S11" s="13"/>
      <c r="T11" s="29"/>
      <c r="U11" s="3">
        <v>328.48354767355403</v>
      </c>
      <c r="V11" s="4">
        <v>24636.27</v>
      </c>
    </row>
    <row r="12" spans="1:24" ht="33.75" x14ac:dyDescent="0.2">
      <c r="A12" s="28">
        <v>50</v>
      </c>
      <c r="B12" s="8" t="s">
        <v>30</v>
      </c>
      <c r="C12" s="8" t="s">
        <v>31</v>
      </c>
      <c r="D12" s="9" t="s">
        <v>25</v>
      </c>
      <c r="E12" s="10">
        <v>1</v>
      </c>
      <c r="F12" s="11">
        <v>38.704000000000001</v>
      </c>
      <c r="G12" s="11">
        <v>457.9905</v>
      </c>
      <c r="H12" s="11">
        <v>0</v>
      </c>
      <c r="I12" s="11">
        <v>137.90979999999999</v>
      </c>
      <c r="J12" s="11">
        <v>116.56511263188099</v>
      </c>
      <c r="K12" s="11">
        <v>32.542859721534597</v>
      </c>
      <c r="L12" s="12"/>
      <c r="M12" s="11"/>
      <c r="N12" s="11"/>
      <c r="O12" s="11"/>
      <c r="P12" s="11"/>
      <c r="Q12" s="11"/>
      <c r="R12" s="11"/>
      <c r="S12" s="13"/>
      <c r="T12" s="29"/>
      <c r="U12" s="3">
        <v>783.71227235341598</v>
      </c>
      <c r="V12" s="4">
        <v>2351.14</v>
      </c>
    </row>
    <row r="13" spans="1:24" ht="33.75" x14ac:dyDescent="0.2">
      <c r="A13" s="28">
        <v>60</v>
      </c>
      <c r="B13" s="8" t="s">
        <v>32</v>
      </c>
      <c r="C13" s="8" t="s">
        <v>66</v>
      </c>
      <c r="D13" s="9" t="s">
        <v>25</v>
      </c>
      <c r="E13" s="10">
        <v>23</v>
      </c>
      <c r="F13" s="11">
        <v>10.988</v>
      </c>
      <c r="G13" s="11">
        <v>1263.6199999999999</v>
      </c>
      <c r="H13" s="11">
        <v>0</v>
      </c>
      <c r="I13" s="11">
        <v>3.2970000000000002</v>
      </c>
      <c r="J13" s="11">
        <v>9.4281003746390297</v>
      </c>
      <c r="K13" s="11">
        <v>2.6321541755067899</v>
      </c>
      <c r="L13" s="12"/>
      <c r="M13" s="11"/>
      <c r="N13" s="11"/>
      <c r="O13" s="11"/>
      <c r="P13" s="11"/>
      <c r="Q13" s="11"/>
      <c r="R13" s="11"/>
      <c r="S13" s="13"/>
      <c r="T13" s="29"/>
      <c r="U13" s="3">
        <v>1289.9652545501499</v>
      </c>
      <c r="V13" s="4">
        <v>130286.49</v>
      </c>
    </row>
    <row r="14" spans="1:24" ht="33.75" x14ac:dyDescent="0.2">
      <c r="A14" s="28">
        <v>80</v>
      </c>
      <c r="B14" s="8" t="s">
        <v>33</v>
      </c>
      <c r="C14" s="8" t="s">
        <v>34</v>
      </c>
      <c r="D14" s="9" t="s">
        <v>35</v>
      </c>
      <c r="E14" s="10">
        <v>1</v>
      </c>
      <c r="F14" s="11">
        <v>28.864000000000001</v>
      </c>
      <c r="G14" s="11">
        <v>78.924999999999997</v>
      </c>
      <c r="H14" s="11">
        <v>0</v>
      </c>
      <c r="I14" s="11">
        <v>86.113500000000002</v>
      </c>
      <c r="J14" s="11">
        <v>75.885153015404896</v>
      </c>
      <c r="K14" s="11">
        <v>21.185754757741201</v>
      </c>
      <c r="L14" s="12"/>
      <c r="M14" s="11"/>
      <c r="N14" s="11"/>
      <c r="O14" s="11"/>
      <c r="P14" s="11"/>
      <c r="Q14" s="11"/>
      <c r="R14" s="11"/>
      <c r="S14" s="13"/>
      <c r="T14" s="29"/>
      <c r="U14" s="3">
        <v>290.97340777314599</v>
      </c>
      <c r="V14" s="4">
        <v>3491.68</v>
      </c>
    </row>
    <row r="15" spans="1:24" ht="33.75" x14ac:dyDescent="0.2">
      <c r="A15" s="28">
        <v>90</v>
      </c>
      <c r="B15" s="8" t="s">
        <v>36</v>
      </c>
      <c r="C15" s="8" t="s">
        <v>37</v>
      </c>
      <c r="D15" s="9" t="s">
        <v>35</v>
      </c>
      <c r="E15" s="10">
        <v>13</v>
      </c>
      <c r="F15" s="11">
        <v>22.632000000000001</v>
      </c>
      <c r="G15" s="11">
        <v>87.832250000000002</v>
      </c>
      <c r="H15" s="11">
        <v>0</v>
      </c>
      <c r="I15" s="11">
        <v>66.864599999999996</v>
      </c>
      <c r="J15" s="11">
        <v>59.067758347141698</v>
      </c>
      <c r="K15" s="11">
        <v>16.490643989055801</v>
      </c>
      <c r="L15" s="12"/>
      <c r="M15" s="11"/>
      <c r="N15" s="11"/>
      <c r="O15" s="11"/>
      <c r="P15" s="11"/>
      <c r="Q15" s="11"/>
      <c r="R15" s="11"/>
      <c r="S15" s="13"/>
      <c r="T15" s="29"/>
      <c r="U15" s="3">
        <v>252.88725233619701</v>
      </c>
      <c r="V15" s="4">
        <v>16437.669999999998</v>
      </c>
    </row>
    <row r="16" spans="1:24" ht="33.75" x14ac:dyDescent="0.2">
      <c r="A16" s="28">
        <v>100</v>
      </c>
      <c r="B16" s="8" t="s">
        <v>36</v>
      </c>
      <c r="C16" s="8" t="s">
        <v>38</v>
      </c>
      <c r="D16" s="9" t="s">
        <v>35</v>
      </c>
      <c r="E16" s="10">
        <v>6</v>
      </c>
      <c r="F16" s="11">
        <v>22.632000000000001</v>
      </c>
      <c r="G16" s="11">
        <v>55.472999999999999</v>
      </c>
      <c r="H16" s="11">
        <v>0</v>
      </c>
      <c r="I16" s="11">
        <v>66.864599999999996</v>
      </c>
      <c r="J16" s="11">
        <v>59.067758347141698</v>
      </c>
      <c r="K16" s="11">
        <v>16.490643989055801</v>
      </c>
      <c r="L16" s="12"/>
      <c r="M16" s="11"/>
      <c r="N16" s="11"/>
      <c r="O16" s="11"/>
      <c r="P16" s="11"/>
      <c r="Q16" s="11"/>
      <c r="R16" s="11"/>
      <c r="S16" s="13"/>
      <c r="T16" s="29"/>
      <c r="U16" s="3">
        <v>220.52800233619701</v>
      </c>
      <c r="V16" s="4">
        <v>5513.2</v>
      </c>
    </row>
    <row r="17" spans="1:22" ht="33.75" x14ac:dyDescent="0.2">
      <c r="A17" s="28">
        <v>120</v>
      </c>
      <c r="B17" s="8" t="s">
        <v>39</v>
      </c>
      <c r="C17" s="8" t="s">
        <v>40</v>
      </c>
      <c r="D17" s="9" t="s">
        <v>41</v>
      </c>
      <c r="E17" s="14">
        <v>100</v>
      </c>
      <c r="F17" s="11">
        <v>59.86</v>
      </c>
      <c r="G17" s="11">
        <v>0</v>
      </c>
      <c r="H17" s="11">
        <v>0</v>
      </c>
      <c r="I17" s="11">
        <v>0</v>
      </c>
      <c r="J17" s="11">
        <v>39.507601569891001</v>
      </c>
      <c r="K17" s="11">
        <v>11.029803916404401</v>
      </c>
      <c r="L17" s="12"/>
      <c r="M17" s="11"/>
      <c r="N17" s="11"/>
      <c r="O17" s="11"/>
      <c r="P17" s="11"/>
      <c r="Q17" s="11"/>
      <c r="R17" s="11"/>
      <c r="S17" s="13"/>
      <c r="T17" s="29"/>
      <c r="U17" s="3">
        <v>110.397405486295</v>
      </c>
      <c r="V17" s="4">
        <v>76765.94</v>
      </c>
    </row>
    <row r="18" spans="1:22" ht="33.75" x14ac:dyDescent="0.2">
      <c r="A18" s="28">
        <v>130</v>
      </c>
      <c r="B18" s="8" t="s">
        <v>42</v>
      </c>
      <c r="C18" s="8" t="s">
        <v>43</v>
      </c>
      <c r="D18" s="9" t="s">
        <v>41</v>
      </c>
      <c r="E18" s="10">
        <v>82</v>
      </c>
      <c r="F18" s="11">
        <v>0.49199999999999999</v>
      </c>
      <c r="G18" s="11">
        <v>0</v>
      </c>
      <c r="H18" s="11">
        <v>0</v>
      </c>
      <c r="I18" s="11">
        <v>4.9782000000000002</v>
      </c>
      <c r="J18" s="11">
        <v>3.6103321434616999</v>
      </c>
      <c r="K18" s="11">
        <v>1.00793908091405</v>
      </c>
      <c r="L18" s="12"/>
      <c r="M18" s="11"/>
      <c r="N18" s="11"/>
      <c r="O18" s="11"/>
      <c r="P18" s="11"/>
      <c r="Q18" s="11"/>
      <c r="R18" s="11"/>
      <c r="S18" s="13"/>
      <c r="T18" s="29"/>
      <c r="U18" s="3">
        <v>10.0884712243758</v>
      </c>
      <c r="V18" s="4">
        <v>5261.34</v>
      </c>
    </row>
    <row r="19" spans="1:22" ht="33.75" x14ac:dyDescent="0.2">
      <c r="A19" s="28">
        <v>140</v>
      </c>
      <c r="B19" s="8" t="s">
        <v>44</v>
      </c>
      <c r="C19" s="8" t="s">
        <v>45</v>
      </c>
      <c r="D19" s="9" t="s">
        <v>46</v>
      </c>
      <c r="E19" s="10">
        <v>260</v>
      </c>
      <c r="F19" s="11">
        <v>0.20663999999999999</v>
      </c>
      <c r="G19" s="11">
        <v>2.687468</v>
      </c>
      <c r="H19" s="11">
        <v>0</v>
      </c>
      <c r="I19" s="11">
        <v>0.74880000000000002</v>
      </c>
      <c r="J19" s="11">
        <v>0.63059042505741103</v>
      </c>
      <c r="K19" s="11">
        <v>0.17604937945020699</v>
      </c>
      <c r="L19" s="12"/>
      <c r="M19" s="11"/>
      <c r="N19" s="11"/>
      <c r="O19" s="11"/>
      <c r="P19" s="11"/>
      <c r="Q19" s="11"/>
      <c r="R19" s="11"/>
      <c r="S19" s="13"/>
      <c r="T19" s="29"/>
      <c r="U19" s="3">
        <v>4.4495478045076204</v>
      </c>
      <c r="V19" s="4">
        <v>19337.73</v>
      </c>
    </row>
    <row r="20" spans="1:22" ht="33.75" x14ac:dyDescent="0.2">
      <c r="A20" s="28">
        <v>160</v>
      </c>
      <c r="B20" s="8" t="s">
        <v>47</v>
      </c>
      <c r="C20" s="8" t="s">
        <v>48</v>
      </c>
      <c r="D20" s="9" t="s">
        <v>41</v>
      </c>
      <c r="E20" s="10">
        <v>12</v>
      </c>
      <c r="F20" s="11">
        <v>77.572000000000003</v>
      </c>
      <c r="G20" s="11">
        <v>0</v>
      </c>
      <c r="H20" s="11">
        <v>0</v>
      </c>
      <c r="I20" s="11">
        <v>0</v>
      </c>
      <c r="J20" s="11">
        <v>51.197522034406703</v>
      </c>
      <c r="K20" s="11">
        <v>14.2934171300254</v>
      </c>
      <c r="L20" s="12"/>
      <c r="M20" s="11"/>
      <c r="N20" s="11"/>
      <c r="O20" s="11"/>
      <c r="P20" s="11"/>
      <c r="Q20" s="11"/>
      <c r="R20" s="11"/>
      <c r="S20" s="13"/>
      <c r="T20" s="29"/>
      <c r="U20" s="3">
        <v>143.06293916443201</v>
      </c>
      <c r="V20" s="4">
        <v>9442.15</v>
      </c>
    </row>
    <row r="21" spans="1:22" ht="42.75" customHeight="1" x14ac:dyDescent="0.2">
      <c r="A21" s="28" t="s">
        <v>68</v>
      </c>
      <c r="B21" s="8" t="s">
        <v>69</v>
      </c>
      <c r="C21" s="8" t="s">
        <v>70</v>
      </c>
      <c r="D21" s="9" t="s">
        <v>46</v>
      </c>
      <c r="E21" s="10">
        <v>60</v>
      </c>
      <c r="F21" s="11">
        <v>147.72</v>
      </c>
      <c r="G21" s="11">
        <v>19203.37</v>
      </c>
      <c r="H21" s="11">
        <v>0</v>
      </c>
      <c r="I21" s="11">
        <v>22.111049999999999</v>
      </c>
      <c r="J21" s="11">
        <v>35.4836144099921</v>
      </c>
      <c r="K21" s="11">
        <v>9.9063798771774998</v>
      </c>
      <c r="L21" s="12"/>
      <c r="M21" s="11"/>
      <c r="N21" s="11"/>
      <c r="O21" s="11"/>
      <c r="P21" s="11"/>
      <c r="Q21" s="11"/>
      <c r="R21" s="11"/>
      <c r="S21" s="13"/>
      <c r="T21" s="29"/>
      <c r="U21" s="3">
        <v>147.71825051216999</v>
      </c>
      <c r="V21" s="4">
        <v>45054.07</v>
      </c>
    </row>
    <row r="22" spans="1:22" ht="33.75" x14ac:dyDescent="0.2">
      <c r="A22" s="28">
        <v>180</v>
      </c>
      <c r="B22" s="8" t="s">
        <v>49</v>
      </c>
      <c r="C22" s="8" t="s">
        <v>50</v>
      </c>
      <c r="D22" s="9" t="s">
        <v>46</v>
      </c>
      <c r="E22" s="10">
        <v>60</v>
      </c>
      <c r="F22" s="11">
        <v>2.0828000000000002</v>
      </c>
      <c r="G22" s="11">
        <v>13.564439999999999</v>
      </c>
      <c r="H22" s="11">
        <v>0</v>
      </c>
      <c r="I22" s="11">
        <v>1.2441850000000001</v>
      </c>
      <c r="J22" s="11">
        <v>2.1958101872536502</v>
      </c>
      <c r="K22" s="11">
        <v>0.61303027368557705</v>
      </c>
      <c r="L22" s="12"/>
      <c r="M22" s="11"/>
      <c r="N22" s="11"/>
      <c r="O22" s="11"/>
      <c r="P22" s="11"/>
      <c r="Q22" s="11"/>
      <c r="R22" s="11"/>
      <c r="S22" s="13"/>
      <c r="T22" s="29"/>
      <c r="U22" s="3">
        <v>19.7002654609392</v>
      </c>
      <c r="V22" s="4">
        <v>6008.58</v>
      </c>
    </row>
    <row r="23" spans="1:22" ht="33.75" x14ac:dyDescent="0.2">
      <c r="A23" s="28">
        <v>190</v>
      </c>
      <c r="B23" s="8" t="s">
        <v>51</v>
      </c>
      <c r="C23" s="8" t="s">
        <v>52</v>
      </c>
      <c r="D23" s="9" t="s">
        <v>46</v>
      </c>
      <c r="E23" s="10">
        <v>260</v>
      </c>
      <c r="F23" s="11">
        <v>1.0594399999999999</v>
      </c>
      <c r="G23" s="11">
        <v>16.964734</v>
      </c>
      <c r="H23" s="11">
        <v>0</v>
      </c>
      <c r="I23" s="11">
        <v>1.776813</v>
      </c>
      <c r="J23" s="11">
        <v>1.8719270543837001</v>
      </c>
      <c r="K23" s="11">
        <v>0.52260799277169601</v>
      </c>
      <c r="L23" s="12"/>
      <c r="M23" s="11"/>
      <c r="N23" s="11"/>
      <c r="O23" s="11"/>
      <c r="P23" s="11"/>
      <c r="Q23" s="11"/>
      <c r="R23" s="11"/>
      <c r="S23" s="13"/>
      <c r="T23" s="29"/>
      <c r="U23" s="3">
        <v>22.1955220471554</v>
      </c>
      <c r="V23" s="4">
        <v>54312.44</v>
      </c>
    </row>
    <row r="24" spans="1:22" ht="33.75" x14ac:dyDescent="0.2">
      <c r="A24" s="28">
        <v>210</v>
      </c>
      <c r="B24" s="8" t="s">
        <v>53</v>
      </c>
      <c r="C24" s="8" t="s">
        <v>54</v>
      </c>
      <c r="D24" s="9" t="s">
        <v>25</v>
      </c>
      <c r="E24" s="10">
        <v>5</v>
      </c>
      <c r="F24" s="11">
        <v>41.328000000000003</v>
      </c>
      <c r="G24" s="11">
        <v>35.885249999999999</v>
      </c>
      <c r="H24" s="11">
        <v>0</v>
      </c>
      <c r="I24" s="11">
        <v>0</v>
      </c>
      <c r="J24" s="11">
        <v>27.2764810838699</v>
      </c>
      <c r="K24" s="11">
        <v>7.6150974984490603</v>
      </c>
      <c r="L24" s="12"/>
      <c r="M24" s="11">
        <f t="shared" ref="M24" si="0">E24*F24</f>
        <v>206.64000000000001</v>
      </c>
      <c r="N24" s="11">
        <f t="shared" ref="N24" si="1">E24*G24</f>
        <v>179.42624999999998</v>
      </c>
      <c r="O24" s="11">
        <f t="shared" ref="O24" si="2">E24*H24</f>
        <v>0</v>
      </c>
      <c r="P24" s="11">
        <f t="shared" ref="P24" si="3">E24*I24</f>
        <v>0</v>
      </c>
      <c r="Q24" s="11">
        <f t="shared" ref="Q24" si="4">E24*J24</f>
        <v>136.38240541934951</v>
      </c>
      <c r="R24" s="11">
        <f t="shared" ref="R24" si="5">E24*K24</f>
        <v>38.075487492245301</v>
      </c>
      <c r="S24" s="13">
        <f t="shared" ref="S24" si="6">E24*L24</f>
        <v>0</v>
      </c>
      <c r="T24" s="29"/>
      <c r="U24" s="3">
        <v>112.104828582319</v>
      </c>
      <c r="V24" s="4">
        <v>20851.5</v>
      </c>
    </row>
    <row r="25" spans="1:22" ht="33.75" x14ac:dyDescent="0.2">
      <c r="A25" s="28">
        <v>230</v>
      </c>
      <c r="B25" s="8" t="s">
        <v>55</v>
      </c>
      <c r="C25" s="8" t="s">
        <v>56</v>
      </c>
      <c r="D25" s="9" t="s">
        <v>25</v>
      </c>
      <c r="E25" s="10">
        <v>1</v>
      </c>
      <c r="F25" s="11"/>
      <c r="G25" s="11"/>
      <c r="H25" s="11"/>
      <c r="I25" s="11"/>
      <c r="J25" s="11"/>
      <c r="K25" s="11"/>
      <c r="L25" s="12"/>
      <c r="M25" s="11"/>
      <c r="N25" s="11"/>
      <c r="O25" s="11"/>
      <c r="P25" s="11"/>
      <c r="Q25" s="11"/>
      <c r="R25" s="11"/>
      <c r="S25" s="13"/>
      <c r="T25" s="29"/>
      <c r="U25" s="3">
        <v>37.504872000823603</v>
      </c>
      <c r="V25" s="4">
        <v>262.52999999999997</v>
      </c>
    </row>
    <row r="26" spans="1:22" ht="13.5" thickBot="1" x14ac:dyDescent="0.25">
      <c r="A26" s="30"/>
      <c r="B26" s="31"/>
      <c r="C26" s="31"/>
      <c r="D26" s="39" t="s">
        <v>57</v>
      </c>
      <c r="E26" s="40"/>
      <c r="F26" s="40"/>
      <c r="G26" s="40"/>
      <c r="H26" s="40"/>
      <c r="I26" s="40"/>
      <c r="J26" s="40"/>
      <c r="K26" s="40"/>
      <c r="L26" s="40"/>
      <c r="M26" s="32">
        <f t="shared" ref="M26:S26" si="7">SUM(M8:M25)</f>
        <v>206.64000000000001</v>
      </c>
      <c r="N26" s="32">
        <f t="shared" si="7"/>
        <v>179.42624999999998</v>
      </c>
      <c r="O26" s="32">
        <f t="shared" si="7"/>
        <v>0</v>
      </c>
      <c r="P26" s="32">
        <f t="shared" si="7"/>
        <v>0</v>
      </c>
      <c r="Q26" s="32">
        <f t="shared" si="7"/>
        <v>136.38240541934951</v>
      </c>
      <c r="R26" s="32">
        <f t="shared" si="7"/>
        <v>38.075487492245301</v>
      </c>
      <c r="S26" s="33">
        <f t="shared" si="7"/>
        <v>0</v>
      </c>
      <c r="T26" s="34"/>
      <c r="V26" s="5">
        <v>655289.47</v>
      </c>
    </row>
    <row r="27" spans="1:22" ht="12.75" customHeight="1" x14ac:dyDescent="0.2">
      <c r="A27" s="41" t="s">
        <v>58</v>
      </c>
      <c r="B27" s="42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6"/>
    </row>
    <row r="28" spans="1:22" ht="33.75" x14ac:dyDescent="0.2">
      <c r="A28" s="28">
        <v>250</v>
      </c>
      <c r="B28" s="8" t="s">
        <v>59</v>
      </c>
      <c r="C28" s="8" t="s">
        <v>60</v>
      </c>
      <c r="D28" s="9" t="s">
        <v>25</v>
      </c>
      <c r="E28" s="15">
        <v>1</v>
      </c>
      <c r="F28" s="11"/>
      <c r="G28" s="11"/>
      <c r="H28" s="11"/>
      <c r="I28" s="11"/>
      <c r="J28" s="11"/>
      <c r="K28" s="11"/>
      <c r="L28" s="12"/>
      <c r="M28" s="11"/>
      <c r="N28" s="11"/>
      <c r="O28" s="11"/>
      <c r="P28" s="11"/>
      <c r="Q28" s="11"/>
      <c r="R28" s="11"/>
      <c r="S28" s="13"/>
      <c r="T28" s="29"/>
      <c r="U28" s="3">
        <v>147.91555615934601</v>
      </c>
      <c r="V28" s="4">
        <v>443.75</v>
      </c>
    </row>
    <row r="29" spans="1:22" ht="33.75" x14ac:dyDescent="0.2">
      <c r="A29" s="28">
        <v>260</v>
      </c>
      <c r="B29" s="8" t="s">
        <v>61</v>
      </c>
      <c r="C29" s="8" t="s">
        <v>62</v>
      </c>
      <c r="D29" s="9" t="s">
        <v>25</v>
      </c>
      <c r="E29" s="15">
        <v>1</v>
      </c>
      <c r="F29" s="11"/>
      <c r="G29" s="11"/>
      <c r="H29" s="11"/>
      <c r="I29" s="11"/>
      <c r="J29" s="11"/>
      <c r="K29" s="11"/>
      <c r="L29" s="12"/>
      <c r="M29" s="11"/>
      <c r="N29" s="11"/>
      <c r="O29" s="11"/>
      <c r="P29" s="11"/>
      <c r="Q29" s="11"/>
      <c r="R29" s="11"/>
      <c r="S29" s="13"/>
      <c r="T29" s="29"/>
      <c r="U29" s="3">
        <v>98.837399182776394</v>
      </c>
      <c r="V29" s="4">
        <v>98.84</v>
      </c>
    </row>
    <row r="30" spans="1:22" ht="33.75" x14ac:dyDescent="0.2">
      <c r="A30" s="28">
        <v>270</v>
      </c>
      <c r="B30" s="8" t="s">
        <v>63</v>
      </c>
      <c r="C30" s="8" t="s">
        <v>64</v>
      </c>
      <c r="D30" s="9" t="s">
        <v>35</v>
      </c>
      <c r="E30" s="15">
        <v>1</v>
      </c>
      <c r="F30" s="11"/>
      <c r="G30" s="11"/>
      <c r="H30" s="11"/>
      <c r="I30" s="11"/>
      <c r="J30" s="11"/>
      <c r="K30" s="11"/>
      <c r="L30" s="12"/>
      <c r="M30" s="11"/>
      <c r="N30" s="11"/>
      <c r="O30" s="11"/>
      <c r="P30" s="11"/>
      <c r="Q30" s="11"/>
      <c r="R30" s="11"/>
      <c r="S30" s="13"/>
      <c r="T30" s="29"/>
      <c r="U30" s="3">
        <v>133.37743875694201</v>
      </c>
      <c r="V30" s="4">
        <v>400.13</v>
      </c>
    </row>
    <row r="31" spans="1:22" ht="12.75" x14ac:dyDescent="0.2">
      <c r="A31" s="37"/>
      <c r="B31" s="19"/>
      <c r="C31" s="19"/>
      <c r="D31" s="43" t="s">
        <v>57</v>
      </c>
      <c r="E31" s="44"/>
      <c r="F31" s="44"/>
      <c r="G31" s="44"/>
      <c r="H31" s="44"/>
      <c r="I31" s="44"/>
      <c r="J31" s="44"/>
      <c r="K31" s="44"/>
      <c r="L31" s="44"/>
      <c r="M31" s="16">
        <f t="shared" ref="M31:S31" si="8">SUM(M28:M30)</f>
        <v>0</v>
      </c>
      <c r="N31" s="16">
        <f t="shared" si="8"/>
        <v>0</v>
      </c>
      <c r="O31" s="16">
        <f t="shared" si="8"/>
        <v>0</v>
      </c>
      <c r="P31" s="16">
        <f t="shared" si="8"/>
        <v>0</v>
      </c>
      <c r="Q31" s="16">
        <f t="shared" si="8"/>
        <v>0</v>
      </c>
      <c r="R31" s="16">
        <f t="shared" si="8"/>
        <v>0</v>
      </c>
      <c r="S31" s="17">
        <f t="shared" si="8"/>
        <v>0</v>
      </c>
      <c r="T31" s="38"/>
      <c r="V31" s="5">
        <v>942.72</v>
      </c>
    </row>
    <row r="32" spans="1:22" ht="13.5" thickBot="1" x14ac:dyDescent="0.25">
      <c r="A32" s="30"/>
      <c r="B32" s="31"/>
      <c r="C32" s="31"/>
      <c r="D32" s="39" t="s">
        <v>65</v>
      </c>
      <c r="E32" s="40"/>
      <c r="F32" s="40"/>
      <c r="G32" s="40"/>
      <c r="H32" s="40"/>
      <c r="I32" s="40"/>
      <c r="J32" s="40"/>
      <c r="K32" s="40"/>
      <c r="L32" s="40"/>
      <c r="M32" s="32" t="e">
        <f>SUM(M26,M31,#REF!)</f>
        <v>#REF!</v>
      </c>
      <c r="N32" s="32" t="e">
        <f>SUM(N26,N31,#REF!)</f>
        <v>#REF!</v>
      </c>
      <c r="O32" s="32" t="e">
        <f>SUM(O26,O31,#REF!)</f>
        <v>#REF!</v>
      </c>
      <c r="P32" s="32" t="e">
        <f>SUM(P26,P31,#REF!)</f>
        <v>#REF!</v>
      </c>
      <c r="Q32" s="32" t="e">
        <f>SUM(Q26,Q31,#REF!)</f>
        <v>#REF!</v>
      </c>
      <c r="R32" s="32" t="e">
        <f>SUM(R26,R31,#REF!)</f>
        <v>#REF!</v>
      </c>
      <c r="S32" s="33" t="e">
        <f>SUM(S26,S31,#REF!)</f>
        <v>#REF!</v>
      </c>
      <c r="T32" s="34"/>
      <c r="V32" s="5">
        <v>663179.18000000005</v>
      </c>
    </row>
  </sheetData>
  <mergeCells count="8">
    <mergeCell ref="D32:L32"/>
    <mergeCell ref="D26:L26"/>
    <mergeCell ref="A27:B27"/>
    <mergeCell ref="D31:L31"/>
    <mergeCell ref="A1:C1"/>
    <mergeCell ref="A7:B7"/>
    <mergeCell ref="B5:T5"/>
    <mergeCell ref="B3:T3"/>
  </mergeCells>
  <pageMargins left="0.25" right="0.25" top="0.5" bottom="0.75" header="0" footer="0"/>
  <pageSetup paperSize="9" scale="95" orientation="portrait" r:id="rId1"/>
  <rowBreaks count="1" manualBreakCount="1">
    <brk id="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</dc:creator>
  <cp:lastModifiedBy>Łukasz Janikowski</cp:lastModifiedBy>
  <cp:lastPrinted>2018-05-07T20:48:27Z</cp:lastPrinted>
  <dcterms:created xsi:type="dcterms:W3CDTF">2018-05-05T15:50:20Z</dcterms:created>
  <dcterms:modified xsi:type="dcterms:W3CDTF">2018-05-18T07:55:19Z</dcterms:modified>
</cp:coreProperties>
</file>